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05" firstSheet="2" activeTab="4"/>
  </bookViews>
  <sheets>
    <sheet name="Empaneled Providers" sheetId="2" r:id="rId1"/>
    <sheet name="SQAC" sheetId="3" r:id="rId2"/>
    <sheet name="Biannual 1- FP" sheetId="7" r:id="rId3"/>
    <sheet name="Biannual 2-FP" sheetId="8" r:id="rId4"/>
    <sheet name="Annual-FP Performance" sheetId="4" r:id="rId5"/>
  </sheets>
  <definedNames>
    <definedName name="_xlnm.Print_Area" localSheetId="4">'Annual-FP Performance'!$A$1:$P$35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7"/>
  <c r="H24" i="8"/>
  <c r="I24"/>
  <c r="J24"/>
  <c r="G24"/>
  <c r="E24"/>
  <c r="L18"/>
  <c r="E24" i="7"/>
  <c r="H24"/>
  <c r="I24"/>
  <c r="J24"/>
  <c r="G24"/>
  <c r="F23" i="4" l="1"/>
  <c r="F24"/>
  <c r="F22"/>
  <c r="E23"/>
  <c r="E24"/>
  <c r="E22"/>
  <c r="D23"/>
  <c r="D24"/>
  <c r="D22"/>
  <c r="C23"/>
  <c r="G23" s="1"/>
  <c r="C24"/>
  <c r="C22"/>
  <c r="L17"/>
  <c r="K17"/>
  <c r="J17"/>
  <c r="I17"/>
  <c r="F9"/>
  <c r="F10"/>
  <c r="F11"/>
  <c r="F12"/>
  <c r="F13"/>
  <c r="F14"/>
  <c r="F15"/>
  <c r="F16"/>
  <c r="F17"/>
  <c r="F18"/>
  <c r="F8"/>
  <c r="E9"/>
  <c r="E10"/>
  <c r="E11"/>
  <c r="E12"/>
  <c r="E13"/>
  <c r="E14"/>
  <c r="E15"/>
  <c r="E16"/>
  <c r="E17"/>
  <c r="E18"/>
  <c r="E8"/>
  <c r="D9"/>
  <c r="D10"/>
  <c r="D11"/>
  <c r="D12"/>
  <c r="D13"/>
  <c r="D14"/>
  <c r="D15"/>
  <c r="D16"/>
  <c r="D17"/>
  <c r="D18"/>
  <c r="D8"/>
  <c r="C9"/>
  <c r="C10"/>
  <c r="C11"/>
  <c r="C12"/>
  <c r="C13"/>
  <c r="C14"/>
  <c r="C15"/>
  <c r="C16"/>
  <c r="C17"/>
  <c r="C8"/>
  <c r="E8" i="8"/>
  <c r="E9"/>
  <c r="E10"/>
  <c r="E11"/>
  <c r="E12"/>
  <c r="E13"/>
  <c r="E14"/>
  <c r="E15"/>
  <c r="E16"/>
  <c r="E18"/>
  <c r="I17" i="7"/>
  <c r="I17" i="8"/>
  <c r="G18" i="4" l="1"/>
  <c r="G22"/>
  <c r="G24"/>
  <c r="G13"/>
  <c r="M17"/>
  <c r="G14"/>
  <c r="G15"/>
  <c r="G16"/>
  <c r="E8" i="7"/>
  <c r="E18"/>
  <c r="E16"/>
  <c r="E15"/>
  <c r="E14"/>
  <c r="E13"/>
  <c r="E12"/>
  <c r="E11"/>
  <c r="E10"/>
  <c r="E9"/>
  <c r="G9" i="4"/>
  <c r="G10"/>
  <c r="G11"/>
  <c r="G12"/>
  <c r="G8"/>
</calcChain>
</file>

<file path=xl/sharedStrings.xml><?xml version="1.0" encoding="utf-8"?>
<sst xmlns="http://schemas.openxmlformats.org/spreadsheetml/2006/main" count="158" uniqueCount="70">
  <si>
    <t>Format for listing empaneled providers for uploading in State/UT website</t>
  </si>
  <si>
    <t>State</t>
  </si>
  <si>
    <t>Year</t>
  </si>
  <si>
    <t>Empanelment List for (Prepare separate list for Minilap, Lap and Vasectomy and indicate the same)</t>
  </si>
  <si>
    <t>SNo.</t>
  </si>
  <si>
    <t>Name of District</t>
  </si>
  <si>
    <t>Name of Empanelled Sterilization Provider</t>
  </si>
  <si>
    <t>Qualification (MBBS/MS-Gynae/DGO/DNB/MS-Surgery/Other Specialty</t>
  </si>
  <si>
    <t>Designation</t>
  </si>
  <si>
    <t>Type of Facility Posted (PHC/CHC/ SDH/DH/ Private)</t>
  </si>
  <si>
    <t>Postal address of facility where empaneled provider is  posted</t>
  </si>
  <si>
    <t xml:space="preserve">Contact number </t>
  </si>
  <si>
    <t>Format for listing SQAC/SISC/DQAC and DISC members in State/UT website</t>
  </si>
  <si>
    <t>State/District</t>
  </si>
  <si>
    <t>Type of Committee (Prepare separate list for SQAC,SISC,DQAC and DISC and indicate the same)</t>
  </si>
  <si>
    <t>Name of Member</t>
  </si>
  <si>
    <t>Designation in the Committee (Chairperson/Vice Chairperson/ Convener/Member Secretary/ Member)</t>
  </si>
  <si>
    <t>Designation in the state (Secretary/MD/Director/ Joint Director/Deputy Director/Empaneled Gynecologist/Surgeon etc)</t>
  </si>
  <si>
    <t>Member Since (Month/year)</t>
  </si>
  <si>
    <t xml:space="preserve">Address </t>
  </si>
  <si>
    <t xml:space="preserve">Annual /Biannual Report Format </t>
  </si>
  <si>
    <t xml:space="preserve">State </t>
  </si>
  <si>
    <t>Report Type: (Annual /Biannual)</t>
  </si>
  <si>
    <t xml:space="preserve">Reporting period </t>
  </si>
  <si>
    <r>
      <t>I.</t>
    </r>
    <r>
      <rPr>
        <b/>
        <sz val="7"/>
        <color theme="1"/>
        <rFont val="Times New Roman"/>
        <family val="1"/>
      </rPr>
      <t xml:space="preserve">                   </t>
    </r>
    <r>
      <rPr>
        <b/>
        <sz val="11"/>
        <color theme="1"/>
        <rFont val="Times New Roman"/>
        <family val="1"/>
      </rPr>
      <t xml:space="preserve">Family Planning performance </t>
    </r>
  </si>
  <si>
    <t>Services</t>
  </si>
  <si>
    <t>Q1</t>
  </si>
  <si>
    <t>Q2</t>
  </si>
  <si>
    <t>Q3</t>
  </si>
  <si>
    <t>Q4</t>
  </si>
  <si>
    <t>Total</t>
  </si>
  <si>
    <t>Interval Minilap</t>
  </si>
  <si>
    <t>Laparoscopy</t>
  </si>
  <si>
    <t>PPS</t>
  </si>
  <si>
    <t xml:space="preserve">Female Sterilization </t>
  </si>
  <si>
    <t>Male sterilization</t>
  </si>
  <si>
    <t>IUCD</t>
  </si>
  <si>
    <t>PPIUCD</t>
  </si>
  <si>
    <t>PAIUCD</t>
  </si>
  <si>
    <r>
      <t>PPIUCD Acceptance  Rate</t>
    </r>
    <r>
      <rPr>
        <sz val="11"/>
        <color theme="1"/>
        <rFont val="Times New Roman"/>
        <family val="1"/>
      </rPr>
      <t>(Out of total public health institutional deliveries)</t>
    </r>
  </si>
  <si>
    <t xml:space="preserve">Total Injectable MPA Doses </t>
  </si>
  <si>
    <t>ASHA Scheme Performance:</t>
  </si>
  <si>
    <t xml:space="preserve">HDC (percentage distribution of condoms, OCP ,ECP &amp; Chhaya) </t>
  </si>
  <si>
    <r>
      <t xml:space="preserve">ESB Schemes </t>
    </r>
    <r>
      <rPr>
        <sz val="11"/>
        <color theme="1"/>
        <rFont val="Times New Roman"/>
        <family val="1"/>
      </rPr>
      <t>(To be filled by states where scheme is implemented)</t>
    </r>
    <r>
      <rPr>
        <b/>
        <sz val="11"/>
        <color theme="1"/>
        <rFont val="Times New Roman"/>
        <family val="1"/>
      </rPr>
      <t xml:space="preserve"> </t>
    </r>
  </si>
  <si>
    <t>PTK Utilization</t>
  </si>
  <si>
    <r>
      <t>Status of Functionality of QAC</t>
    </r>
    <r>
      <rPr>
        <sz val="11"/>
        <color theme="1"/>
        <rFont val="Times New Roman"/>
        <family val="1"/>
      </rPr>
      <t xml:space="preserve">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</si>
  <si>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>Number of meetings held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</si>
  <si>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>Frequency of meetings held(Quarterly/half yearly):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</si>
  <si>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>Minutes of the meeting prepared (Yes/No)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</si>
  <si>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 xml:space="preserve">Number of deaths ,complication and failure reported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</si>
  <si>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>Number of Enquiries conducted for each category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</si>
  <si>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 xml:space="preserve">Remedial steps taken </t>
    </r>
  </si>
  <si>
    <t>Goa</t>
  </si>
  <si>
    <t>Annual</t>
  </si>
  <si>
    <t>PAS</t>
  </si>
  <si>
    <t>Biannual</t>
  </si>
  <si>
    <t>Institutional Deliveries</t>
  </si>
  <si>
    <t>PPIUCD/Deliveries*100</t>
  </si>
  <si>
    <t>April 2020-Sept 2020</t>
  </si>
  <si>
    <t>Oct 2020- March 2021</t>
  </si>
  <si>
    <t>2020-21</t>
  </si>
  <si>
    <t>71426, 2785, 456 &amp; 281</t>
  </si>
  <si>
    <t>1st qtr</t>
  </si>
  <si>
    <t>2nd qtr</t>
  </si>
  <si>
    <t>100377, 3598, 291                                  &amp; 492</t>
  </si>
  <si>
    <t>171803, 6383, 747 &amp; 773</t>
  </si>
  <si>
    <t>109781, 3902, 316, 949</t>
  </si>
  <si>
    <t>110441, 4129, 126, 527</t>
  </si>
  <si>
    <t>220222, 8031, 442, 1476</t>
  </si>
  <si>
    <t>Note : Injectable MPA doses for the first quarter reported earlier as 222 may be read as 230 as the same were reported in HMIS portal after corrections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</si>
</sst>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FFFF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7"/>
      <color theme="1"/>
      <name val="Times New Roman"/>
      <family val="1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5" fillId="0" borderId="5" xfId="0" applyFont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8"/>
    </xf>
    <xf numFmtId="0" fontId="2" fillId="4" borderId="1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8" fillId="0" borderId="0" xfId="0" applyFont="1" applyAlignment="1">
      <alignment horizontal="left" vertical="center" indent="5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/>
    <xf numFmtId="0" fontId="0" fillId="0" borderId="12" xfId="0" applyBorder="1"/>
    <xf numFmtId="0" fontId="0" fillId="0" borderId="9" xfId="0" applyBorder="1" applyAlignment="1"/>
    <xf numFmtId="1" fontId="0" fillId="0" borderId="11" xfId="0" applyNumberFormat="1" applyBorder="1"/>
    <xf numFmtId="0" fontId="0" fillId="0" borderId="9" xfId="0" applyBorder="1" applyAlignment="1">
      <alignment horizontal="center"/>
    </xf>
    <xf numFmtId="0" fontId="2" fillId="0" borderId="6" xfId="0" applyFont="1" applyBorder="1" applyAlignment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0" xfId="0" applyFont="1" applyAlignment="1">
      <alignment horizontal="left" vertical="center" indent="5"/>
    </xf>
    <xf numFmtId="0" fontId="10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5" fillId="0" borderId="7" xfId="0" applyFont="1" applyBorder="1" applyAlignment="1">
      <alignment vertical="center" wrapText="1"/>
    </xf>
    <xf numFmtId="0" fontId="0" fillId="0" borderId="8" xfId="0" applyBorder="1"/>
    <xf numFmtId="0" fontId="0" fillId="0" borderId="4" xfId="0" applyBorder="1"/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3"/>
  <sheetViews>
    <sheetView workbookViewId="0">
      <selection activeCell="D16" sqref="D16"/>
    </sheetView>
  </sheetViews>
  <sheetFormatPr defaultRowHeight="15"/>
  <cols>
    <col min="2" max="2" width="18.85546875" customWidth="1"/>
    <col min="3" max="3" width="17.28515625" customWidth="1"/>
    <col min="4" max="4" width="20.85546875" customWidth="1"/>
    <col min="5" max="5" width="22" customWidth="1"/>
    <col min="6" max="6" width="17.140625" customWidth="1"/>
    <col min="7" max="7" width="17.42578125" customWidth="1"/>
    <col min="8" max="8" width="21.140625" customWidth="1"/>
  </cols>
  <sheetData>
    <row r="1" spans="2:9" ht="15.75" thickBot="1"/>
    <row r="2" spans="2:9" ht="15.75" thickBot="1">
      <c r="B2" s="30" t="s">
        <v>0</v>
      </c>
      <c r="C2" s="31"/>
      <c r="D2" s="31"/>
      <c r="E2" s="31"/>
      <c r="F2" s="31"/>
      <c r="G2" s="31"/>
      <c r="H2" s="31"/>
      <c r="I2" s="32"/>
    </row>
    <row r="3" spans="2:9" ht="15.75" thickBot="1">
      <c r="B3" s="33"/>
      <c r="C3" s="34"/>
      <c r="D3" s="34"/>
      <c r="E3" s="34"/>
      <c r="F3" s="34"/>
      <c r="G3" s="34"/>
      <c r="H3" s="34"/>
      <c r="I3" s="35"/>
    </row>
    <row r="4" spans="2:9" ht="15.75" thickBot="1">
      <c r="B4" s="1" t="s">
        <v>1</v>
      </c>
      <c r="C4" s="36"/>
      <c r="D4" s="37"/>
      <c r="E4" s="37"/>
      <c r="F4" s="37"/>
      <c r="G4" s="37"/>
      <c r="H4" s="37"/>
      <c r="I4" s="38"/>
    </row>
    <row r="5" spans="2:9" ht="15.75" thickBot="1">
      <c r="B5" s="1" t="s">
        <v>2</v>
      </c>
      <c r="C5" s="39"/>
      <c r="D5" s="40"/>
      <c r="E5" s="40"/>
      <c r="F5" s="40"/>
      <c r="G5" s="40"/>
      <c r="H5" s="40"/>
      <c r="I5" s="41"/>
    </row>
    <row r="6" spans="2:9" ht="42.75" customHeight="1" thickBot="1">
      <c r="B6" s="42" t="s">
        <v>3</v>
      </c>
      <c r="C6" s="43"/>
      <c r="D6" s="43"/>
      <c r="E6" s="44"/>
      <c r="F6" s="45"/>
      <c r="G6" s="46"/>
      <c r="H6" s="46"/>
      <c r="I6" s="47"/>
    </row>
    <row r="7" spans="2:9" ht="72" thickBot="1">
      <c r="B7" s="2" t="s">
        <v>4</v>
      </c>
      <c r="C7" s="3" t="s">
        <v>5</v>
      </c>
      <c r="D7" s="4" t="s">
        <v>6</v>
      </c>
      <c r="E7" s="4" t="s">
        <v>7</v>
      </c>
      <c r="F7" s="3" t="s">
        <v>8</v>
      </c>
      <c r="G7" s="4" t="s">
        <v>9</v>
      </c>
      <c r="H7" s="4" t="s">
        <v>10</v>
      </c>
      <c r="I7" s="4" t="s">
        <v>11</v>
      </c>
    </row>
    <row r="8" spans="2:9" ht="15.75" thickBot="1">
      <c r="B8" s="5"/>
      <c r="C8" s="6"/>
      <c r="D8" s="6"/>
      <c r="E8" s="6"/>
      <c r="F8" s="6"/>
      <c r="G8" s="6"/>
      <c r="H8" s="6"/>
      <c r="I8" s="6"/>
    </row>
    <row r="9" spans="2:9" ht="15.75" thickBot="1">
      <c r="B9" s="5"/>
      <c r="C9" s="6"/>
      <c r="D9" s="6"/>
      <c r="E9" s="6"/>
      <c r="F9" s="6"/>
      <c r="G9" s="6"/>
      <c r="H9" s="6"/>
      <c r="I9" s="6"/>
    </row>
    <row r="10" spans="2:9" ht="15.75" thickBot="1">
      <c r="B10" s="5"/>
      <c r="C10" s="6"/>
      <c r="D10" s="6"/>
      <c r="E10" s="6"/>
      <c r="F10" s="6"/>
      <c r="G10" s="6"/>
      <c r="H10" s="6"/>
      <c r="I10" s="6"/>
    </row>
    <row r="11" spans="2:9" ht="15.75" thickBot="1">
      <c r="B11" s="5"/>
      <c r="C11" s="6"/>
      <c r="D11" s="6"/>
      <c r="E11" s="6"/>
      <c r="F11" s="6"/>
      <c r="G11" s="6"/>
      <c r="H11" s="6"/>
      <c r="I11" s="6"/>
    </row>
    <row r="12" spans="2:9" ht="15.75" thickBot="1">
      <c r="B12" s="5"/>
      <c r="C12" s="6"/>
      <c r="D12" s="6"/>
      <c r="E12" s="6"/>
      <c r="F12" s="6"/>
      <c r="G12" s="6"/>
      <c r="H12" s="6"/>
      <c r="I12" s="6"/>
    </row>
    <row r="13" spans="2:9" ht="15.75" thickBot="1">
      <c r="B13" s="5"/>
      <c r="C13" s="6"/>
      <c r="D13" s="6"/>
      <c r="E13" s="6"/>
      <c r="F13" s="6"/>
      <c r="G13" s="6"/>
      <c r="H13" s="6"/>
      <c r="I13" s="6"/>
    </row>
  </sheetData>
  <mergeCells count="6">
    <mergeCell ref="B2:I2"/>
    <mergeCell ref="B3:I3"/>
    <mergeCell ref="C4:I4"/>
    <mergeCell ref="C5:I5"/>
    <mergeCell ref="B6:E6"/>
    <mergeCell ref="F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3"/>
  <sheetViews>
    <sheetView workbookViewId="0">
      <selection activeCell="D9" sqref="D9"/>
    </sheetView>
  </sheetViews>
  <sheetFormatPr defaultRowHeight="15"/>
  <cols>
    <col min="3" max="3" width="25" customWidth="1"/>
    <col min="4" max="4" width="39.7109375" customWidth="1"/>
    <col min="5" max="5" width="29.42578125" customWidth="1"/>
    <col min="6" max="6" width="24" customWidth="1"/>
    <col min="7" max="7" width="14.5703125" customWidth="1"/>
  </cols>
  <sheetData>
    <row r="1" spans="2:8" ht="15.75" thickBot="1"/>
    <row r="2" spans="2:8" ht="15.75" thickBot="1">
      <c r="B2" s="30" t="s">
        <v>12</v>
      </c>
      <c r="C2" s="31"/>
      <c r="D2" s="31"/>
      <c r="E2" s="31"/>
      <c r="F2" s="31"/>
      <c r="G2" s="31"/>
      <c r="H2" s="32"/>
    </row>
    <row r="3" spans="2:8" ht="15.75" thickBot="1">
      <c r="B3" s="33"/>
      <c r="C3" s="34"/>
      <c r="D3" s="34"/>
      <c r="E3" s="34"/>
      <c r="F3" s="34"/>
      <c r="G3" s="34"/>
      <c r="H3" s="35"/>
    </row>
    <row r="4" spans="2:8" ht="15.75" thickBot="1">
      <c r="B4" s="39" t="s">
        <v>13</v>
      </c>
      <c r="C4" s="51"/>
      <c r="D4" s="52"/>
      <c r="E4" s="37"/>
      <c r="F4" s="37"/>
      <c r="G4" s="37"/>
      <c r="H4" s="53"/>
    </row>
    <row r="5" spans="2:8" ht="15.75" thickBot="1">
      <c r="B5" s="39" t="s">
        <v>2</v>
      </c>
      <c r="C5" s="51"/>
      <c r="D5" s="49"/>
      <c r="E5" s="46"/>
      <c r="F5" s="46"/>
      <c r="G5" s="46"/>
      <c r="H5" s="47"/>
    </row>
    <row r="6" spans="2:8" ht="42.75" customHeight="1" thickBot="1">
      <c r="B6" s="42" t="s">
        <v>14</v>
      </c>
      <c r="C6" s="43"/>
      <c r="D6" s="43"/>
      <c r="E6" s="43"/>
      <c r="F6" s="48"/>
      <c r="G6" s="49"/>
      <c r="H6" s="50"/>
    </row>
    <row r="7" spans="2:8" ht="75.75" customHeight="1" thickBot="1">
      <c r="B7" s="2" t="s">
        <v>4</v>
      </c>
      <c r="C7" s="3" t="s">
        <v>15</v>
      </c>
      <c r="D7" s="4" t="s">
        <v>16</v>
      </c>
      <c r="E7" s="4" t="s">
        <v>17</v>
      </c>
      <c r="F7" s="4" t="s">
        <v>18</v>
      </c>
      <c r="G7" s="7" t="s">
        <v>19</v>
      </c>
      <c r="H7" s="4" t="s">
        <v>11</v>
      </c>
    </row>
    <row r="8" spans="2:8" ht="15.75" thickBot="1">
      <c r="B8" s="5"/>
      <c r="C8" s="6"/>
      <c r="D8" s="6"/>
      <c r="E8" s="6"/>
      <c r="F8" s="6"/>
      <c r="G8" s="6"/>
      <c r="H8" s="6"/>
    </row>
    <row r="9" spans="2:8" ht="15.75" thickBot="1">
      <c r="B9" s="5"/>
      <c r="C9" s="6"/>
      <c r="D9" s="6"/>
      <c r="E9" s="6"/>
      <c r="F9" s="6"/>
      <c r="G9" s="6"/>
      <c r="H9" s="6"/>
    </row>
    <row r="10" spans="2:8" ht="15.75" thickBot="1">
      <c r="B10" s="5"/>
      <c r="C10" s="6"/>
      <c r="D10" s="6"/>
      <c r="E10" s="6"/>
      <c r="F10" s="6"/>
      <c r="G10" s="6"/>
      <c r="H10" s="6"/>
    </row>
    <row r="11" spans="2:8" ht="15.75" thickBot="1">
      <c r="B11" s="5"/>
      <c r="C11" s="6"/>
      <c r="D11" s="6"/>
      <c r="E11" s="6"/>
      <c r="F11" s="6"/>
      <c r="G11" s="6"/>
      <c r="H11" s="6"/>
    </row>
    <row r="12" spans="2:8" ht="15.75" thickBot="1">
      <c r="B12" s="5"/>
      <c r="C12" s="6"/>
      <c r="D12" s="6"/>
      <c r="E12" s="6"/>
      <c r="F12" s="6"/>
      <c r="G12" s="6"/>
      <c r="H12" s="6"/>
    </row>
    <row r="13" spans="2:8" ht="15.75" thickBot="1">
      <c r="B13" s="5"/>
      <c r="C13" s="6"/>
      <c r="D13" s="6"/>
      <c r="E13" s="6"/>
      <c r="F13" s="6"/>
      <c r="G13" s="6"/>
      <c r="H13" s="6"/>
    </row>
  </sheetData>
  <mergeCells count="8">
    <mergeCell ref="B6:F6"/>
    <mergeCell ref="G6:H6"/>
    <mergeCell ref="B2:H2"/>
    <mergeCell ref="B3:H3"/>
    <mergeCell ref="B4:C4"/>
    <mergeCell ref="D4:H4"/>
    <mergeCell ref="B5:C5"/>
    <mergeCell ref="D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L32"/>
  <sheetViews>
    <sheetView topLeftCell="A19" workbookViewId="0">
      <selection activeCell="F31" sqref="F31"/>
    </sheetView>
  </sheetViews>
  <sheetFormatPr defaultRowHeight="15"/>
  <cols>
    <col min="2" max="2" width="28.7109375" customWidth="1"/>
    <col min="3" max="3" width="20.85546875" customWidth="1"/>
    <col min="4" max="4" width="18" customWidth="1"/>
    <col min="5" max="5" width="16.7109375" customWidth="1"/>
    <col min="8" max="8" width="12.28515625" customWidth="1"/>
  </cols>
  <sheetData>
    <row r="2" spans="2:9">
      <c r="B2" s="15" t="s">
        <v>20</v>
      </c>
      <c r="C2" s="15"/>
      <c r="D2" s="15"/>
      <c r="E2" s="15"/>
    </row>
    <row r="3" spans="2:9">
      <c r="B3" s="16" t="s">
        <v>21</v>
      </c>
      <c r="C3" t="s">
        <v>52</v>
      </c>
    </row>
    <row r="4" spans="2:9" ht="28.5">
      <c r="B4" s="16" t="s">
        <v>22</v>
      </c>
      <c r="C4" t="s">
        <v>55</v>
      </c>
    </row>
    <row r="5" spans="2:9">
      <c r="B5" s="16" t="s">
        <v>23</v>
      </c>
      <c r="C5" t="s">
        <v>58</v>
      </c>
    </row>
    <row r="6" spans="2:9" ht="15.75" thickBot="1">
      <c r="B6" s="9" t="s">
        <v>24</v>
      </c>
    </row>
    <row r="7" spans="2:9" ht="15.75" thickBot="1">
      <c r="B7" s="10" t="s">
        <v>25</v>
      </c>
      <c r="C7" s="11" t="s">
        <v>26</v>
      </c>
      <c r="D7" s="11" t="s">
        <v>27</v>
      </c>
      <c r="E7" s="11" t="s">
        <v>30</v>
      </c>
    </row>
    <row r="8" spans="2:9" ht="15.75" thickBot="1">
      <c r="B8" s="12" t="s">
        <v>31</v>
      </c>
      <c r="C8" s="13">
        <v>18</v>
      </c>
      <c r="D8" s="13">
        <v>12</v>
      </c>
      <c r="E8" s="13">
        <f t="shared" ref="E8:E16" si="0">SUM(C8:D8)</f>
        <v>30</v>
      </c>
    </row>
    <row r="9" spans="2:9" ht="15.75" thickBot="1">
      <c r="B9" s="12" t="s">
        <v>32</v>
      </c>
      <c r="C9" s="13">
        <v>18</v>
      </c>
      <c r="D9" s="13">
        <v>16</v>
      </c>
      <c r="E9" s="13">
        <f t="shared" si="0"/>
        <v>34</v>
      </c>
    </row>
    <row r="10" spans="2:9" ht="15.75" thickBot="1">
      <c r="B10" s="12" t="s">
        <v>33</v>
      </c>
      <c r="C10" s="13">
        <v>360</v>
      </c>
      <c r="D10" s="13">
        <v>284</v>
      </c>
      <c r="E10" s="13">
        <f t="shared" si="0"/>
        <v>644</v>
      </c>
    </row>
    <row r="11" spans="2:9" ht="15.75" thickBot="1">
      <c r="B11" s="12" t="s">
        <v>54</v>
      </c>
      <c r="C11" s="13">
        <v>13</v>
      </c>
      <c r="D11" s="13">
        <v>7</v>
      </c>
      <c r="E11" s="13">
        <f t="shared" si="0"/>
        <v>20</v>
      </c>
    </row>
    <row r="12" spans="2:9" ht="15.75" thickBot="1">
      <c r="B12" s="12" t="s">
        <v>34</v>
      </c>
      <c r="C12" s="13">
        <v>409</v>
      </c>
      <c r="D12" s="13">
        <v>319</v>
      </c>
      <c r="E12" s="13">
        <f t="shared" si="0"/>
        <v>728</v>
      </c>
    </row>
    <row r="13" spans="2:9" ht="15.75" thickBot="1">
      <c r="B13" s="12" t="s">
        <v>35</v>
      </c>
      <c r="C13" s="13">
        <v>0</v>
      </c>
      <c r="D13" s="13">
        <v>0</v>
      </c>
      <c r="E13" s="13">
        <f t="shared" si="0"/>
        <v>0</v>
      </c>
    </row>
    <row r="14" spans="2:9" ht="15.75" thickBot="1">
      <c r="B14" s="12" t="s">
        <v>36</v>
      </c>
      <c r="C14" s="13">
        <v>128</v>
      </c>
      <c r="D14" s="13">
        <v>92</v>
      </c>
      <c r="E14" s="13">
        <f t="shared" si="0"/>
        <v>220</v>
      </c>
    </row>
    <row r="15" spans="2:9" ht="15.75" thickBot="1">
      <c r="B15" s="12" t="s">
        <v>37</v>
      </c>
      <c r="C15" s="13">
        <v>32</v>
      </c>
      <c r="D15" s="13">
        <v>22</v>
      </c>
      <c r="E15" s="13">
        <f t="shared" si="0"/>
        <v>54</v>
      </c>
      <c r="G15" s="54" t="s">
        <v>56</v>
      </c>
      <c r="H15" s="54"/>
    </row>
    <row r="16" spans="2:9" ht="15.75" thickBot="1">
      <c r="B16" s="12" t="s">
        <v>38</v>
      </c>
      <c r="C16" s="13">
        <v>28</v>
      </c>
      <c r="D16" s="13">
        <v>5</v>
      </c>
      <c r="E16" s="13">
        <f t="shared" si="0"/>
        <v>33</v>
      </c>
      <c r="G16" s="17" t="s">
        <v>62</v>
      </c>
      <c r="H16" s="17" t="s">
        <v>63</v>
      </c>
      <c r="I16" s="24" t="s">
        <v>30</v>
      </c>
    </row>
    <row r="17" spans="2:12" ht="45" thickBot="1">
      <c r="B17" s="12" t="s">
        <v>39</v>
      </c>
      <c r="C17" s="13">
        <v>0.74</v>
      </c>
      <c r="D17" s="13">
        <v>0.54</v>
      </c>
      <c r="E17" s="13">
        <v>0.64</v>
      </c>
      <c r="G17" s="26">
        <v>4287</v>
      </c>
      <c r="H17" s="26">
        <v>4068</v>
      </c>
      <c r="I17" s="27">
        <f>SUM(G17:H17)</f>
        <v>8355</v>
      </c>
      <c r="J17" t="s">
        <v>57</v>
      </c>
    </row>
    <row r="18" spans="2:12" ht="15.75" thickBot="1">
      <c r="B18" s="12" t="s">
        <v>40</v>
      </c>
      <c r="C18" s="13">
        <v>222</v>
      </c>
      <c r="D18" s="13">
        <v>187</v>
      </c>
      <c r="E18" s="13">
        <f>SUM(C18:D18)</f>
        <v>409</v>
      </c>
      <c r="J18">
        <v>54</v>
      </c>
      <c r="K18">
        <v>8355</v>
      </c>
      <c r="L18">
        <f>J18/K18*100</f>
        <v>0.64631956912028721</v>
      </c>
    </row>
    <row r="19" spans="2:12">
      <c r="B19" s="8"/>
    </row>
    <row r="20" spans="2:12" ht="15.75" thickBot="1">
      <c r="B20" s="8" t="s">
        <v>41</v>
      </c>
    </row>
    <row r="21" spans="2:12" ht="15.75" thickBot="1">
      <c r="B21" s="10" t="s">
        <v>25</v>
      </c>
      <c r="C21" s="11" t="s">
        <v>26</v>
      </c>
      <c r="D21" s="11" t="s">
        <v>27</v>
      </c>
      <c r="E21" s="11" t="s">
        <v>30</v>
      </c>
    </row>
    <row r="22" spans="2:12" ht="52.5" customHeight="1" thickBot="1">
      <c r="B22" s="12" t="s">
        <v>42</v>
      </c>
      <c r="C22" s="13" t="s">
        <v>61</v>
      </c>
      <c r="D22" s="13" t="s">
        <v>64</v>
      </c>
      <c r="E22" s="13" t="s">
        <v>65</v>
      </c>
      <c r="G22">
        <v>71426</v>
      </c>
      <c r="H22">
        <v>2785</v>
      </c>
      <c r="I22">
        <v>456</v>
      </c>
      <c r="J22">
        <v>281</v>
      </c>
    </row>
    <row r="23" spans="2:12" ht="44.25" customHeight="1" thickBot="1">
      <c r="B23" s="12" t="s">
        <v>43</v>
      </c>
      <c r="C23" s="13"/>
      <c r="D23" s="13"/>
      <c r="E23" s="13"/>
      <c r="G23">
        <v>100377</v>
      </c>
      <c r="H23">
        <v>3598</v>
      </c>
      <c r="I23">
        <v>291</v>
      </c>
      <c r="J23">
        <v>492</v>
      </c>
    </row>
    <row r="24" spans="2:12" ht="27.75" customHeight="1" thickBot="1">
      <c r="B24" s="12" t="s">
        <v>44</v>
      </c>
      <c r="C24" s="13">
        <v>5282</v>
      </c>
      <c r="D24" s="13">
        <v>4875</v>
      </c>
      <c r="E24" s="13">
        <f>SUM(C24:D24)</f>
        <v>10157</v>
      </c>
      <c r="G24">
        <f>SUM(G22:G23)</f>
        <v>171803</v>
      </c>
      <c r="H24">
        <f t="shared" ref="H24:J24" si="1">SUM(H22:H23)</f>
        <v>6383</v>
      </c>
      <c r="I24">
        <f t="shared" si="1"/>
        <v>747</v>
      </c>
      <c r="J24">
        <f t="shared" si="1"/>
        <v>773</v>
      </c>
    </row>
    <row r="25" spans="2:12">
      <c r="B25" s="8"/>
    </row>
    <row r="26" spans="2:12">
      <c r="B26" s="8" t="s">
        <v>45</v>
      </c>
    </row>
    <row r="27" spans="2:12">
      <c r="B27" s="14" t="s">
        <v>46</v>
      </c>
    </row>
    <row r="28" spans="2:12">
      <c r="B28" s="14" t="s">
        <v>47</v>
      </c>
    </row>
    <row r="29" spans="2:12">
      <c r="B29" s="14" t="s">
        <v>48</v>
      </c>
    </row>
    <row r="30" spans="2:12">
      <c r="B30" s="14" t="s">
        <v>49</v>
      </c>
    </row>
    <row r="31" spans="2:12">
      <c r="B31" s="14" t="s">
        <v>50</v>
      </c>
    </row>
    <row r="32" spans="2:12">
      <c r="B32" s="14" t="s">
        <v>51</v>
      </c>
    </row>
  </sheetData>
  <mergeCells count="1">
    <mergeCell ref="G15:H15"/>
  </mergeCells>
  <pageMargins left="0.7" right="0.7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L32"/>
  <sheetViews>
    <sheetView topLeftCell="A7" workbookViewId="0">
      <selection activeCell="E18" sqref="E18"/>
    </sheetView>
  </sheetViews>
  <sheetFormatPr defaultRowHeight="15"/>
  <cols>
    <col min="2" max="2" width="28.7109375" customWidth="1"/>
    <col min="3" max="3" width="16.5703125" customWidth="1"/>
    <col min="4" max="4" width="18" customWidth="1"/>
    <col min="5" max="5" width="13" customWidth="1"/>
    <col min="6" max="6" width="14.28515625" customWidth="1"/>
    <col min="7" max="7" width="16.7109375" customWidth="1"/>
  </cols>
  <sheetData>
    <row r="2" spans="2:9">
      <c r="B2" s="15" t="s">
        <v>20</v>
      </c>
      <c r="C2" s="15"/>
      <c r="D2" s="15"/>
      <c r="E2" s="15"/>
      <c r="F2" s="15"/>
      <c r="G2" s="15"/>
    </row>
    <row r="3" spans="2:9">
      <c r="B3" s="16" t="s">
        <v>21</v>
      </c>
      <c r="C3" t="s">
        <v>52</v>
      </c>
    </row>
    <row r="4" spans="2:9" ht="28.5">
      <c r="B4" s="16" t="s">
        <v>22</v>
      </c>
      <c r="C4" t="s">
        <v>55</v>
      </c>
    </row>
    <row r="5" spans="2:9">
      <c r="B5" s="16" t="s">
        <v>23</v>
      </c>
      <c r="C5" t="s">
        <v>59</v>
      </c>
    </row>
    <row r="6" spans="2:9" ht="15.75" thickBot="1">
      <c r="B6" s="9" t="s">
        <v>24</v>
      </c>
    </row>
    <row r="7" spans="2:9" ht="15.75" thickBot="1">
      <c r="B7" s="10" t="s">
        <v>25</v>
      </c>
      <c r="C7" s="11" t="s">
        <v>28</v>
      </c>
      <c r="D7" s="11" t="s">
        <v>29</v>
      </c>
      <c r="E7" s="11" t="s">
        <v>30</v>
      </c>
    </row>
    <row r="8" spans="2:9" ht="15.75" thickBot="1">
      <c r="B8" s="12" t="s">
        <v>31</v>
      </c>
      <c r="C8" s="13">
        <v>29</v>
      </c>
      <c r="D8" s="13">
        <v>18</v>
      </c>
      <c r="E8" s="13">
        <f t="shared" ref="E8:E16" si="0">SUM(C8:D8)</f>
        <v>47</v>
      </c>
    </row>
    <row r="9" spans="2:9" ht="15.75" thickBot="1">
      <c r="B9" s="12" t="s">
        <v>32</v>
      </c>
      <c r="C9" s="13">
        <v>18</v>
      </c>
      <c r="D9" s="13">
        <v>11</v>
      </c>
      <c r="E9" s="13">
        <f t="shared" si="0"/>
        <v>29</v>
      </c>
    </row>
    <row r="10" spans="2:9" ht="15.75" thickBot="1">
      <c r="B10" s="12" t="s">
        <v>33</v>
      </c>
      <c r="C10" s="13">
        <v>336</v>
      </c>
      <c r="D10" s="13">
        <v>305</v>
      </c>
      <c r="E10" s="13">
        <f t="shared" si="0"/>
        <v>641</v>
      </c>
    </row>
    <row r="11" spans="2:9" ht="15.75" thickBot="1">
      <c r="B11" s="12" t="s">
        <v>54</v>
      </c>
      <c r="C11" s="13">
        <v>16</v>
      </c>
      <c r="D11" s="13">
        <v>22</v>
      </c>
      <c r="E11" s="13">
        <f t="shared" si="0"/>
        <v>38</v>
      </c>
    </row>
    <row r="12" spans="2:9" ht="15.75" thickBot="1">
      <c r="B12" s="12" t="s">
        <v>34</v>
      </c>
      <c r="C12" s="13">
        <v>399</v>
      </c>
      <c r="D12" s="13">
        <v>356</v>
      </c>
      <c r="E12" s="13">
        <f t="shared" si="0"/>
        <v>755</v>
      </c>
    </row>
    <row r="13" spans="2:9" ht="15.75" thickBot="1">
      <c r="B13" s="12" t="s">
        <v>35</v>
      </c>
      <c r="C13" s="13">
        <v>0</v>
      </c>
      <c r="D13" s="13">
        <v>1</v>
      </c>
      <c r="E13" s="13">
        <f t="shared" si="0"/>
        <v>1</v>
      </c>
    </row>
    <row r="14" spans="2:9" ht="15.75" thickBot="1">
      <c r="B14" s="12" t="s">
        <v>36</v>
      </c>
      <c r="C14" s="13">
        <v>120</v>
      </c>
      <c r="D14" s="13">
        <v>151</v>
      </c>
      <c r="E14" s="13">
        <f t="shared" si="0"/>
        <v>271</v>
      </c>
    </row>
    <row r="15" spans="2:9" ht="15.75" thickBot="1">
      <c r="B15" s="12" t="s">
        <v>37</v>
      </c>
      <c r="C15" s="13">
        <v>24</v>
      </c>
      <c r="D15" s="13">
        <v>31</v>
      </c>
      <c r="E15" s="13">
        <f t="shared" si="0"/>
        <v>55</v>
      </c>
    </row>
    <row r="16" spans="2:9" ht="15.75" thickBot="1">
      <c r="B16" s="12" t="s">
        <v>38</v>
      </c>
      <c r="C16" s="13">
        <v>5</v>
      </c>
      <c r="D16" s="13">
        <v>14</v>
      </c>
      <c r="E16" s="13">
        <f t="shared" si="0"/>
        <v>19</v>
      </c>
      <c r="G16" s="22" t="s">
        <v>56</v>
      </c>
      <c r="H16" s="20"/>
      <c r="I16" s="18" t="s">
        <v>30</v>
      </c>
    </row>
    <row r="17" spans="2:12" ht="45" thickBot="1">
      <c r="B17" s="12" t="s">
        <v>39</v>
      </c>
      <c r="C17" s="13">
        <v>0.55000000000000004</v>
      </c>
      <c r="D17" s="13">
        <v>1.03</v>
      </c>
      <c r="E17" s="13">
        <v>0.75</v>
      </c>
      <c r="G17" s="17">
        <v>4343</v>
      </c>
      <c r="H17" s="21">
        <v>3014</v>
      </c>
      <c r="I17" s="23">
        <f>SUM(E17:H17)</f>
        <v>7357.75</v>
      </c>
      <c r="J17" t="s">
        <v>57</v>
      </c>
    </row>
    <row r="18" spans="2:12" ht="15.75" thickBot="1">
      <c r="B18" s="12" t="s">
        <v>40</v>
      </c>
      <c r="C18" s="13">
        <v>186</v>
      </c>
      <c r="D18" s="13">
        <v>242</v>
      </c>
      <c r="E18" s="13">
        <f>SUM(C18:D18)</f>
        <v>428</v>
      </c>
      <c r="J18">
        <v>55</v>
      </c>
      <c r="K18">
        <v>7359</v>
      </c>
      <c r="L18">
        <f>J18/K18*100</f>
        <v>0.74738415545590431</v>
      </c>
    </row>
    <row r="19" spans="2:12">
      <c r="B19" s="8"/>
    </row>
    <row r="20" spans="2:12" ht="15.75" thickBot="1">
      <c r="B20" s="8" t="s">
        <v>41</v>
      </c>
    </row>
    <row r="21" spans="2:12" ht="15.75" thickBot="1">
      <c r="B21" s="10" t="s">
        <v>25</v>
      </c>
      <c r="C21" s="11" t="s">
        <v>28</v>
      </c>
      <c r="D21" s="11" t="s">
        <v>29</v>
      </c>
      <c r="E21" s="11" t="s">
        <v>30</v>
      </c>
    </row>
    <row r="22" spans="2:12" ht="52.5" customHeight="1" thickBot="1">
      <c r="B22" s="12" t="s">
        <v>42</v>
      </c>
      <c r="C22" s="13" t="s">
        <v>66</v>
      </c>
      <c r="D22" s="13" t="s">
        <v>67</v>
      </c>
      <c r="E22" s="13" t="s">
        <v>68</v>
      </c>
      <c r="G22">
        <v>109781</v>
      </c>
      <c r="H22">
        <v>3902</v>
      </c>
      <c r="I22">
        <v>316</v>
      </c>
      <c r="J22">
        <v>949</v>
      </c>
    </row>
    <row r="23" spans="2:12" ht="48" customHeight="1" thickBot="1">
      <c r="B23" s="12" t="s">
        <v>43</v>
      </c>
      <c r="C23" s="13"/>
      <c r="D23" s="13"/>
      <c r="E23" s="13"/>
      <c r="G23">
        <v>110441</v>
      </c>
      <c r="H23">
        <v>4129</v>
      </c>
      <c r="I23">
        <v>126</v>
      </c>
      <c r="J23">
        <v>527</v>
      </c>
    </row>
    <row r="24" spans="2:12" ht="27.75" customHeight="1" thickBot="1">
      <c r="B24" s="12" t="s">
        <v>44</v>
      </c>
      <c r="C24" s="13">
        <v>2119</v>
      </c>
      <c r="D24" s="13">
        <v>2180</v>
      </c>
      <c r="E24" s="13">
        <f>SUM(C24:D24)</f>
        <v>4299</v>
      </c>
      <c r="G24">
        <f>SUM(G22:G23)</f>
        <v>220222</v>
      </c>
      <c r="H24">
        <f t="shared" ref="H24:J24" si="1">SUM(H22:H23)</f>
        <v>8031</v>
      </c>
      <c r="I24">
        <f t="shared" si="1"/>
        <v>442</v>
      </c>
      <c r="J24">
        <f t="shared" si="1"/>
        <v>1476</v>
      </c>
    </row>
    <row r="25" spans="2:12">
      <c r="B25" s="8"/>
    </row>
    <row r="26" spans="2:12">
      <c r="B26" s="8" t="s">
        <v>45</v>
      </c>
    </row>
    <row r="27" spans="2:12">
      <c r="B27" s="14" t="s">
        <v>46</v>
      </c>
    </row>
    <row r="28" spans="2:12">
      <c r="B28" s="14" t="s">
        <v>47</v>
      </c>
    </row>
    <row r="29" spans="2:12">
      <c r="B29" s="14" t="s">
        <v>48</v>
      </c>
    </row>
    <row r="30" spans="2:12">
      <c r="B30" s="14" t="s">
        <v>49</v>
      </c>
    </row>
    <row r="31" spans="2:12">
      <c r="B31" s="14" t="s">
        <v>50</v>
      </c>
    </row>
    <row r="32" spans="2:12">
      <c r="B32" s="14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M35"/>
  <sheetViews>
    <sheetView tabSelected="1" view="pageBreakPreview" topLeftCell="B1" zoomScale="60" workbookViewId="0">
      <selection activeCell="N23" sqref="N23"/>
    </sheetView>
  </sheetViews>
  <sheetFormatPr defaultRowHeight="15"/>
  <cols>
    <col min="2" max="2" width="28.7109375" customWidth="1"/>
    <col min="3" max="3" width="16.5703125" customWidth="1"/>
    <col min="4" max="4" width="18" customWidth="1"/>
    <col min="5" max="5" width="13" customWidth="1"/>
    <col min="6" max="6" width="14.28515625" customWidth="1"/>
    <col min="7" max="7" width="16.7109375" customWidth="1"/>
    <col min="8" max="8" width="10" customWidth="1"/>
  </cols>
  <sheetData>
    <row r="2" spans="2:13">
      <c r="B2" s="15" t="s">
        <v>20</v>
      </c>
      <c r="C2" s="15"/>
      <c r="D2" s="15"/>
      <c r="E2" s="15"/>
      <c r="F2" s="15"/>
      <c r="G2" s="15"/>
    </row>
    <row r="3" spans="2:13">
      <c r="B3" s="16" t="s">
        <v>21</v>
      </c>
      <c r="C3" t="s">
        <v>52</v>
      </c>
    </row>
    <row r="4" spans="2:13" ht="28.5">
      <c r="B4" s="16" t="s">
        <v>22</v>
      </c>
      <c r="C4" t="s">
        <v>53</v>
      </c>
    </row>
    <row r="5" spans="2:13">
      <c r="B5" s="16" t="s">
        <v>23</v>
      </c>
      <c r="C5" t="s">
        <v>60</v>
      </c>
    </row>
    <row r="6" spans="2:13" ht="15.75" thickBot="1">
      <c r="B6" s="9" t="s">
        <v>24</v>
      </c>
    </row>
    <row r="7" spans="2:13" ht="15.75" thickBot="1">
      <c r="B7" s="10" t="s">
        <v>25</v>
      </c>
      <c r="C7" s="11" t="s">
        <v>26</v>
      </c>
      <c r="D7" s="11" t="s">
        <v>27</v>
      </c>
      <c r="E7" s="11" t="s">
        <v>28</v>
      </c>
      <c r="F7" s="11" t="s">
        <v>29</v>
      </c>
      <c r="G7" s="11" t="s">
        <v>30</v>
      </c>
    </row>
    <row r="8" spans="2:13" ht="15.75" thickBot="1">
      <c r="B8" s="12" t="s">
        <v>31</v>
      </c>
      <c r="C8" s="13">
        <f>'Biannual 1- FP'!C8</f>
        <v>18</v>
      </c>
      <c r="D8" s="13">
        <f>'Biannual 1- FP'!D8</f>
        <v>12</v>
      </c>
      <c r="E8" s="13">
        <f>'Biannual 2-FP'!C8</f>
        <v>29</v>
      </c>
      <c r="F8" s="13">
        <f>'Biannual 2-FP'!D8</f>
        <v>18</v>
      </c>
      <c r="G8" s="13">
        <f>SUM(C8:F8)</f>
        <v>77</v>
      </c>
    </row>
    <row r="9" spans="2:13" ht="15.75" thickBot="1">
      <c r="B9" s="12" t="s">
        <v>32</v>
      </c>
      <c r="C9" s="13">
        <f>'Biannual 1- FP'!C9</f>
        <v>18</v>
      </c>
      <c r="D9" s="13">
        <f>'Biannual 1- FP'!D9</f>
        <v>16</v>
      </c>
      <c r="E9" s="13">
        <f>'Biannual 2-FP'!C9</f>
        <v>18</v>
      </c>
      <c r="F9" s="13">
        <f>'Biannual 2-FP'!D9</f>
        <v>11</v>
      </c>
      <c r="G9" s="13">
        <f t="shared" ref="G9:G11" si="0">SUM(C9:F9)</f>
        <v>63</v>
      </c>
    </row>
    <row r="10" spans="2:13" ht="15.75" thickBot="1">
      <c r="B10" s="12" t="s">
        <v>33</v>
      </c>
      <c r="C10" s="13">
        <f>'Biannual 1- FP'!C10</f>
        <v>360</v>
      </c>
      <c r="D10" s="13">
        <f>'Biannual 1- FP'!D10</f>
        <v>284</v>
      </c>
      <c r="E10" s="13">
        <f>'Biannual 2-FP'!C10</f>
        <v>336</v>
      </c>
      <c r="F10" s="13">
        <f>'Biannual 2-FP'!D10</f>
        <v>305</v>
      </c>
      <c r="G10" s="13">
        <f t="shared" si="0"/>
        <v>1285</v>
      </c>
    </row>
    <row r="11" spans="2:13" ht="15.75" thickBot="1">
      <c r="B11" s="12" t="s">
        <v>54</v>
      </c>
      <c r="C11" s="13">
        <f>'Biannual 1- FP'!C11</f>
        <v>13</v>
      </c>
      <c r="D11" s="13">
        <f>'Biannual 1- FP'!D11</f>
        <v>7</v>
      </c>
      <c r="E11" s="13">
        <f>'Biannual 2-FP'!C11</f>
        <v>16</v>
      </c>
      <c r="F11" s="13">
        <f>'Biannual 2-FP'!D11</f>
        <v>22</v>
      </c>
      <c r="G11" s="13">
        <f t="shared" si="0"/>
        <v>58</v>
      </c>
    </row>
    <row r="12" spans="2:13" ht="15.75" thickBot="1">
      <c r="B12" s="12" t="s">
        <v>34</v>
      </c>
      <c r="C12" s="13">
        <f>'Biannual 1- FP'!C12</f>
        <v>409</v>
      </c>
      <c r="D12" s="13">
        <f>'Biannual 1- FP'!D12</f>
        <v>319</v>
      </c>
      <c r="E12" s="13">
        <f>'Biannual 2-FP'!C12</f>
        <v>399</v>
      </c>
      <c r="F12" s="13">
        <f>'Biannual 2-FP'!D12</f>
        <v>356</v>
      </c>
      <c r="G12" s="13">
        <f>SUM(C12:F12)</f>
        <v>1483</v>
      </c>
    </row>
    <row r="13" spans="2:13" ht="15.75" thickBot="1">
      <c r="B13" s="12" t="s">
        <v>35</v>
      </c>
      <c r="C13" s="13">
        <f>'Biannual 1- FP'!C13</f>
        <v>0</v>
      </c>
      <c r="D13" s="13">
        <f>'Biannual 1- FP'!D13</f>
        <v>0</v>
      </c>
      <c r="E13" s="13">
        <f>'Biannual 2-FP'!C13</f>
        <v>0</v>
      </c>
      <c r="F13" s="13">
        <f>'Biannual 2-FP'!D13</f>
        <v>1</v>
      </c>
      <c r="G13" s="13">
        <f>SUM(C13:F13)</f>
        <v>1</v>
      </c>
    </row>
    <row r="14" spans="2:13" ht="15.75" thickBot="1">
      <c r="B14" s="12" t="s">
        <v>36</v>
      </c>
      <c r="C14" s="13">
        <f>'Biannual 1- FP'!C14</f>
        <v>128</v>
      </c>
      <c r="D14" s="13">
        <f>'Biannual 1- FP'!D14</f>
        <v>92</v>
      </c>
      <c r="E14" s="13">
        <f>'Biannual 2-FP'!C14</f>
        <v>120</v>
      </c>
      <c r="F14" s="13">
        <f>'Biannual 2-FP'!D14</f>
        <v>151</v>
      </c>
      <c r="G14" s="13">
        <f t="shared" ref="G14:G18" si="1">SUM(C14:F14)</f>
        <v>491</v>
      </c>
    </row>
    <row r="15" spans="2:13" ht="15.75" thickBot="1">
      <c r="B15" s="12" t="s">
        <v>37</v>
      </c>
      <c r="C15" s="13">
        <f>'Biannual 1- FP'!C15</f>
        <v>32</v>
      </c>
      <c r="D15" s="13">
        <f>'Biannual 1- FP'!D15</f>
        <v>22</v>
      </c>
      <c r="E15" s="13">
        <f>'Biannual 2-FP'!C15</f>
        <v>24</v>
      </c>
      <c r="F15" s="13">
        <f>'Biannual 2-FP'!D15</f>
        <v>31</v>
      </c>
      <c r="G15" s="13">
        <f t="shared" si="1"/>
        <v>109</v>
      </c>
    </row>
    <row r="16" spans="2:13" ht="15.75" thickBot="1">
      <c r="B16" s="12" t="s">
        <v>38</v>
      </c>
      <c r="C16" s="13">
        <f>'Biannual 1- FP'!C16</f>
        <v>28</v>
      </c>
      <c r="D16" s="13">
        <f>'Biannual 1- FP'!D16</f>
        <v>5</v>
      </c>
      <c r="E16" s="13">
        <f>'Biannual 2-FP'!C16</f>
        <v>5</v>
      </c>
      <c r="F16" s="13">
        <f>'Biannual 2-FP'!D16</f>
        <v>14</v>
      </c>
      <c r="G16" s="13">
        <f t="shared" si="1"/>
        <v>52</v>
      </c>
      <c r="I16" s="54" t="s">
        <v>56</v>
      </c>
      <c r="J16" s="54"/>
      <c r="K16" s="54"/>
      <c r="L16" s="54"/>
      <c r="M16" s="18" t="s">
        <v>30</v>
      </c>
    </row>
    <row r="17" spans="2:13" ht="45" thickBot="1">
      <c r="B17" s="12" t="s">
        <v>39</v>
      </c>
      <c r="C17" s="13">
        <f>'Biannual 1- FP'!C17</f>
        <v>0.74</v>
      </c>
      <c r="D17" s="13">
        <f>'Biannual 1- FP'!D17</f>
        <v>0.54</v>
      </c>
      <c r="E17" s="13">
        <f>'Biannual 2-FP'!C17</f>
        <v>0.55000000000000004</v>
      </c>
      <c r="F17" s="13">
        <f>'Biannual 2-FP'!D17</f>
        <v>1.03</v>
      </c>
      <c r="G17" s="13"/>
      <c r="I17" s="17">
        <f>'Biannual 1- FP'!G17</f>
        <v>4287</v>
      </c>
      <c r="J17" s="17">
        <f>'Biannual 1- FP'!H17</f>
        <v>4068</v>
      </c>
      <c r="K17" s="17">
        <f>'Biannual 2-FP'!G17</f>
        <v>4343</v>
      </c>
      <c r="L17" s="17">
        <f>'Biannual 2-FP'!H17</f>
        <v>3014</v>
      </c>
      <c r="M17" s="19">
        <f>SUM(I17:L17)</f>
        <v>15712</v>
      </c>
    </row>
    <row r="18" spans="2:13" ht="15.75" thickBot="1">
      <c r="B18" s="12" t="s">
        <v>40</v>
      </c>
      <c r="C18" s="13">
        <v>230</v>
      </c>
      <c r="D18" s="13">
        <f>'Biannual 1- FP'!D18</f>
        <v>187</v>
      </c>
      <c r="E18" s="13">
        <f>'Biannual 2-FP'!C18</f>
        <v>186</v>
      </c>
      <c r="F18" s="13">
        <f>'Biannual 2-FP'!D18</f>
        <v>242</v>
      </c>
      <c r="G18" s="13">
        <f t="shared" si="1"/>
        <v>845</v>
      </c>
    </row>
    <row r="19" spans="2:13">
      <c r="B19" s="8"/>
    </row>
    <row r="20" spans="2:13" ht="15.75" thickBot="1">
      <c r="B20" s="8" t="s">
        <v>41</v>
      </c>
    </row>
    <row r="21" spans="2:13" ht="15.75" thickBot="1">
      <c r="B21" s="10" t="s">
        <v>25</v>
      </c>
      <c r="C21" s="11" t="s">
        <v>26</v>
      </c>
      <c r="D21" s="11" t="s">
        <v>27</v>
      </c>
      <c r="E21" s="11" t="s">
        <v>28</v>
      </c>
      <c r="F21" s="11" t="s">
        <v>29</v>
      </c>
      <c r="G21" s="11" t="s">
        <v>30</v>
      </c>
    </row>
    <row r="22" spans="2:13" ht="52.5" customHeight="1" thickBot="1">
      <c r="B22" s="12" t="s">
        <v>42</v>
      </c>
      <c r="C22" s="25" t="str">
        <f>'Biannual 1- FP'!C22</f>
        <v>71426, 2785, 456 &amp; 281</v>
      </c>
      <c r="D22" s="13" t="str">
        <f>'Biannual 1- FP'!D22</f>
        <v>100377, 3598, 291                                  &amp; 492</v>
      </c>
      <c r="E22" s="13" t="str">
        <f>'Biannual 2-FP'!C22</f>
        <v>109781, 3902, 316, 949</v>
      </c>
      <c r="F22" s="13" t="str">
        <f>'Biannual 2-FP'!D22</f>
        <v>110441, 4129, 126, 527</v>
      </c>
      <c r="G22" s="13" t="e">
        <f>C22+D22+E22+F22</f>
        <v>#VALUE!</v>
      </c>
    </row>
    <row r="23" spans="2:13" ht="45.75" customHeight="1" thickBot="1">
      <c r="B23" s="12" t="s">
        <v>43</v>
      </c>
      <c r="C23" s="13">
        <f>'Biannual 1- FP'!C23</f>
        <v>0</v>
      </c>
      <c r="D23" s="13">
        <f>'Biannual 1- FP'!D23</f>
        <v>0</v>
      </c>
      <c r="E23" s="13">
        <f>'Biannual 2-FP'!C23</f>
        <v>0</v>
      </c>
      <c r="F23" s="13">
        <f>'Biannual 2-FP'!D23</f>
        <v>0</v>
      </c>
      <c r="G23" s="13">
        <f t="shared" ref="G23:G24" si="2">C23+D23+E23+F23</f>
        <v>0</v>
      </c>
    </row>
    <row r="24" spans="2:13" ht="27.75" customHeight="1" thickBot="1">
      <c r="B24" s="12" t="s">
        <v>44</v>
      </c>
      <c r="C24" s="13">
        <f>'Biannual 1- FP'!C24</f>
        <v>5282</v>
      </c>
      <c r="D24" s="13">
        <f>'Biannual 1- FP'!D24</f>
        <v>4875</v>
      </c>
      <c r="E24" s="13">
        <f>'Biannual 2-FP'!C24</f>
        <v>2119</v>
      </c>
      <c r="F24" s="13">
        <f>'Biannual 2-FP'!D24</f>
        <v>2180</v>
      </c>
      <c r="G24" s="13">
        <f t="shared" si="2"/>
        <v>14456</v>
      </c>
    </row>
    <row r="25" spans="2:13">
      <c r="B25" s="8"/>
    </row>
    <row r="26" spans="2:13">
      <c r="B26" s="8" t="s">
        <v>45</v>
      </c>
    </row>
    <row r="27" spans="2:13">
      <c r="B27" s="14" t="s">
        <v>46</v>
      </c>
    </row>
    <row r="28" spans="2:13">
      <c r="B28" s="14" t="s">
        <v>47</v>
      </c>
    </row>
    <row r="29" spans="2:13">
      <c r="B29" s="14" t="s">
        <v>48</v>
      </c>
    </row>
    <row r="30" spans="2:13">
      <c r="B30" s="14" t="s">
        <v>49</v>
      </c>
    </row>
    <row r="31" spans="2:13">
      <c r="B31" s="14" t="s">
        <v>50</v>
      </c>
    </row>
    <row r="32" spans="2:13">
      <c r="B32" s="14" t="s">
        <v>51</v>
      </c>
    </row>
    <row r="35" spans="2:11">
      <c r="B35" s="28" t="s">
        <v>69</v>
      </c>
      <c r="C35" s="29"/>
      <c r="D35" s="29"/>
      <c r="E35" s="29"/>
      <c r="F35" s="29"/>
      <c r="G35" s="29"/>
      <c r="H35" s="29"/>
      <c r="I35" s="29"/>
      <c r="J35" s="29"/>
      <c r="K35" s="29"/>
    </row>
  </sheetData>
  <mergeCells count="1">
    <mergeCell ref="I16:L16"/>
  </mergeCells>
  <pageMargins left="0.39370078740157483" right="0.5" top="0.46" bottom="0.51" header="0.31496062992125984" footer="0.31496062992125984"/>
  <pageSetup paperSize="5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Empaneled Providers</vt:lpstr>
      <vt:lpstr>SQAC</vt:lpstr>
      <vt:lpstr>Biannual 1- FP</vt:lpstr>
      <vt:lpstr>Biannual 2-FP</vt:lpstr>
      <vt:lpstr>Annual-FP Performance</vt:lpstr>
      <vt:lpstr>'Annual-FP Performance'!Print_Area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SAVITA</cp:lastModifiedBy>
  <cp:lastPrinted>2021-04-26T05:37:03Z</cp:lastPrinted>
  <dcterms:created xsi:type="dcterms:W3CDTF">2019-09-27T10:13:27Z</dcterms:created>
  <dcterms:modified xsi:type="dcterms:W3CDTF">2021-04-26T06:09:58Z</dcterms:modified>
</cp:coreProperties>
</file>